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kb\Documents\2025\moove\sdg_excel\material_auswertung\"/>
    </mc:Choice>
  </mc:AlternateContent>
  <bookViews>
    <workbookView xWindow="0" yWindow="0" windowWidth="22044" windowHeight="9780"/>
  </bookViews>
  <sheets>
    <sheet name="Tabelle1" sheetId="1" r:id="rId1"/>
    <sheet name="Tabelle2"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5" i="1" l="1"/>
  <c r="C14" i="1"/>
  <c r="C13" i="1"/>
  <c r="C12" i="1"/>
  <c r="C5" i="1"/>
  <c r="C4" i="1"/>
</calcChain>
</file>

<file path=xl/sharedStrings.xml><?xml version="1.0" encoding="utf-8"?>
<sst xmlns="http://schemas.openxmlformats.org/spreadsheetml/2006/main" count="42" uniqueCount="40">
  <si>
    <t>PV-Anlage</t>
  </si>
  <si>
    <t>Monat</t>
  </si>
  <si>
    <t>Januar</t>
  </si>
  <si>
    <t>Produktion in kWh</t>
  </si>
  <si>
    <t>Verbrauch in kWh</t>
  </si>
  <si>
    <t>durchschnittl. Verbrauch in kWh</t>
  </si>
  <si>
    <t>Durchschnitt</t>
  </si>
  <si>
    <t>Summe:</t>
  </si>
  <si>
    <t>Minimum:</t>
  </si>
  <si>
    <t>Maximum:</t>
  </si>
  <si>
    <t>Durchschnitt:</t>
  </si>
  <si>
    <t>Amortisierung:</t>
  </si>
  <si>
    <t>PV-Anlagekosten:</t>
  </si>
  <si>
    <t>Preis/kWh:</t>
  </si>
  <si>
    <t>Einspeisevergütung / kWh:</t>
  </si>
  <si>
    <t>Uhrzeit</t>
  </si>
  <si>
    <t>Berechnung von n (Anzahl der Jahre): Umformen der Gleichung n*(EK+EV) = Anlagekosten</t>
  </si>
  <si>
    <t>Wieviel % höhere Produktion im Juli verglichen mit Januar:</t>
  </si>
  <si>
    <t>Auflösen nach p, Datentyp %</t>
  </si>
  <si>
    <t>Berechnung: Produktion Januar*(1+p%) = Produktion im Juli</t>
  </si>
  <si>
    <t>Wieviel % niedrigere Produktion im September verglichen mit August:</t>
  </si>
  <si>
    <t>Berechnung: Produktion August*(1-p%) = Produktion im September</t>
  </si>
  <si>
    <t>Februar</t>
  </si>
  <si>
    <t>März</t>
  </si>
  <si>
    <t>April</t>
  </si>
  <si>
    <t>Mai</t>
  </si>
  <si>
    <t>Juni</t>
  </si>
  <si>
    <t>Juli</t>
  </si>
  <si>
    <t>August</t>
  </si>
  <si>
    <t>September</t>
  </si>
  <si>
    <t>Oktober</t>
  </si>
  <si>
    <t>November</t>
  </si>
  <si>
    <t>Dezember</t>
  </si>
  <si>
    <t>Berechnung: (Summe(Produktion)-Summe(durchschnittlicher Verbrauch)) mal Einspeisevergütung</t>
  </si>
  <si>
    <t>Eingespart</t>
  </si>
  <si>
    <t>Berechnung: Summe(Eingespart) mal Preis/kWh</t>
  </si>
  <si>
    <t>Eingesparte Kosten (EK):</t>
  </si>
  <si>
    <t>Einspeisevergütung (EV):</t>
  </si>
  <si>
    <t>Wh</t>
  </si>
  <si>
    <t>Produktions-leistung in 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</si>
</sst>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0\ &quot;€&quot;;[Red]\-#,##0\ &quot;€&quot;"/>
  </numFmts>
  <fonts count="3" x14ac:knownFonts="1">
    <font>
      <sz val="11"/>
      <color theme="1"/>
      <name val="Calibri"/>
      <family val="2"/>
      <scheme val="minor"/>
    </font>
    <font>
      <b/>
      <sz val="18"/>
      <color theme="1"/>
      <name val="Calibri"/>
      <family val="2"/>
      <scheme val="minor"/>
    </font>
    <font>
      <sz val="11"/>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
    <border>
      <left/>
      <right/>
      <top/>
      <bottom/>
      <diagonal/>
    </border>
  </borders>
  <cellStyleXfs count="2">
    <xf numFmtId="0" fontId="0" fillId="0" borderId="0"/>
    <xf numFmtId="9" fontId="2" fillId="0" borderId="0" applyFont="0" applyFill="0" applyBorder="0" applyAlignment="0" applyProtection="0"/>
  </cellStyleXfs>
  <cellXfs count="9">
    <xf numFmtId="0" fontId="0" fillId="0" borderId="0" xfId="0"/>
    <xf numFmtId="0" fontId="0" fillId="2" borderId="0" xfId="0" applyFill="1"/>
    <xf numFmtId="0" fontId="1" fillId="0" borderId="0" xfId="0" applyFont="1"/>
    <xf numFmtId="20" fontId="0" fillId="0" borderId="0" xfId="0" applyNumberFormat="1"/>
    <xf numFmtId="6" fontId="0" fillId="3" borderId="0" xfId="0" applyNumberFormat="1" applyFill="1"/>
    <xf numFmtId="9" fontId="0" fillId="2" borderId="0" xfId="1" applyFont="1" applyFill="1"/>
    <xf numFmtId="0" fontId="0" fillId="0" borderId="0" xfId="0" applyAlignment="1">
      <alignment horizontal="center" wrapText="1"/>
    </xf>
    <xf numFmtId="0" fontId="0" fillId="0" borderId="0" xfId="0" applyAlignment="1">
      <alignment horizontal="center"/>
    </xf>
    <xf numFmtId="0" fontId="0" fillId="0" borderId="0" xfId="0" applyAlignment="1">
      <alignment wrapText="1"/>
    </xf>
  </cellXfs>
  <cellStyles count="2">
    <cellStyle name="Prozent" xfId="1"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198120</xdr:colOff>
      <xdr:row>0</xdr:row>
      <xdr:rowOff>281940</xdr:rowOff>
    </xdr:from>
    <xdr:to>
      <xdr:col>14</xdr:col>
      <xdr:colOff>289560</xdr:colOff>
      <xdr:row>15</xdr:row>
      <xdr:rowOff>152400</xdr:rowOff>
    </xdr:to>
    <xdr:sp macro="" textlink="">
      <xdr:nvSpPr>
        <xdr:cNvPr id="2" name="Textfeld 1"/>
        <xdr:cNvSpPr txBox="1"/>
      </xdr:nvSpPr>
      <xdr:spPr>
        <a:xfrm>
          <a:off x="6545580" y="281940"/>
          <a:ext cx="7330440" cy="27279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Aufgaben: </a:t>
          </a:r>
        </a:p>
        <a:p>
          <a:endParaRPr lang="de-DE" sz="1100"/>
        </a:p>
        <a:p>
          <a:r>
            <a:rPr lang="de-DE" sz="1100"/>
            <a:t>1. Berechnen Sie Summe, Minimum, Maximum und Mittelwert der Produktion in kWh.</a:t>
          </a:r>
        </a:p>
        <a:p>
          <a:r>
            <a:rPr lang="de-DE" sz="1100"/>
            <a:t>2. Berechnen SIe anhand der drei angegebenen Verbrauchswerte den Mittelwert</a:t>
          </a:r>
          <a:r>
            <a:rPr lang="de-DE" sz="1100" baseline="0"/>
            <a:t> des Verbrauchs in kWh.</a:t>
          </a:r>
        </a:p>
        <a:p>
          <a:r>
            <a:rPr lang="de-DE" sz="1100" baseline="0"/>
            <a:t>3. Kopieren Sie den Mittelwert in 2. in die Spalte. </a:t>
          </a:r>
          <a:br>
            <a:rPr lang="de-DE" sz="1100" baseline="0"/>
          </a:br>
          <a:r>
            <a:rPr lang="de-DE" sz="1100" baseline="0"/>
            <a:t>4. Berechnen Sie mit Minimum (Produktion, Verbrauch) wieviel pro Monat eingespart wurde: Spalte Eingespart</a:t>
          </a:r>
        </a:p>
        <a:p>
          <a:r>
            <a:rPr lang="de-DE" sz="1100" baseline="0"/>
            <a:t>5. Berechnen Sie die eingesparten Kosten (EK) durch die angegebene Formel</a:t>
          </a:r>
        </a:p>
        <a:p>
          <a:r>
            <a:rPr lang="de-DE" sz="1100" baseline="0"/>
            <a:t>6. Berechnen SIe die Einspeisevergütung durch die angegebene Formel</a:t>
          </a:r>
        </a:p>
        <a:p>
          <a:r>
            <a:rPr lang="de-DE" sz="1100" baseline="0"/>
            <a:t>7. Berechnen Sie die Amortisierung nach der angegebenen Formel.</a:t>
          </a:r>
        </a:p>
        <a:p>
          <a:r>
            <a:rPr lang="de-DE" sz="1100" baseline="0"/>
            <a:t>8. Berechnen Sie wie viel höher (in %) die Produktion im Juli verglichen mit Januar war.</a:t>
          </a:r>
          <a:br>
            <a:rPr lang="de-DE" sz="1100" baseline="0"/>
          </a:br>
          <a:r>
            <a:rPr lang="de-DE" sz="1100" baseline="0"/>
            <a:t>9. Berechnen Sie wie viel niedriger (in %) die Produktion im September verglichen mit August war.</a:t>
          </a:r>
        </a:p>
        <a:p>
          <a:r>
            <a:rPr lang="de-DE" sz="1100" baseline="0"/>
            <a:t>10. Erstellen Sie geeignete Diagramme.</a:t>
          </a:r>
        </a:p>
        <a:p>
          <a:r>
            <a:rPr lang="de-DE" sz="1100" baseline="0"/>
            <a:t>10. ***schwerer*** Tabelle 2: Erstellen Sie eine Formel nach den folgenden Vorgaben. Die Produktion berechnet sich jeweils  aus dem vorhergehenden Wert plus dem Minimum der beiden Stundenwerte plus dem Absolutbetrag abs() der Differenz der beiden Stundenwerte geteilt durch 2.</a:t>
          </a:r>
        </a:p>
        <a:p>
          <a:endParaRPr lang="de-DE"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tabSelected="1" topLeftCell="B1" workbookViewId="0">
      <selection activeCell="H22" sqref="H22"/>
    </sheetView>
  </sheetViews>
  <sheetFormatPr baseColWidth="10" defaultRowHeight="14.4" x14ac:dyDescent="0.3"/>
  <cols>
    <col min="4" max="4" width="23.21875" customWidth="1"/>
    <col min="5" max="5" width="23.109375" customWidth="1"/>
    <col min="8" max="8" width="24.6640625" customWidth="1"/>
  </cols>
  <sheetData>
    <row r="1" spans="1:6" ht="23.4" x14ac:dyDescent="0.45">
      <c r="A1" s="2" t="s">
        <v>0</v>
      </c>
    </row>
    <row r="2" spans="1:6" x14ac:dyDescent="0.3">
      <c r="E2" s="6" t="s">
        <v>5</v>
      </c>
      <c r="F2" s="7" t="s">
        <v>34</v>
      </c>
    </row>
    <row r="3" spans="1:6" x14ac:dyDescent="0.3">
      <c r="B3" t="s">
        <v>1</v>
      </c>
      <c r="C3" t="s">
        <v>3</v>
      </c>
      <c r="E3" s="6"/>
      <c r="F3" s="7"/>
    </row>
    <row r="4" spans="1:6" x14ac:dyDescent="0.3">
      <c r="B4" t="s">
        <v>2</v>
      </c>
      <c r="C4">
        <f>(112+160)/2</f>
        <v>136</v>
      </c>
      <c r="E4" s="1"/>
      <c r="F4" s="1"/>
    </row>
    <row r="5" spans="1:6" x14ac:dyDescent="0.3">
      <c r="B5" t="s">
        <v>22</v>
      </c>
      <c r="C5">
        <f>(272+298)/2</f>
        <v>285</v>
      </c>
      <c r="E5" s="1"/>
      <c r="F5" s="1"/>
    </row>
    <row r="6" spans="1:6" x14ac:dyDescent="0.3">
      <c r="B6" t="s">
        <v>23</v>
      </c>
      <c r="C6">
        <v>606</v>
      </c>
      <c r="E6" s="1"/>
      <c r="F6" s="1"/>
    </row>
    <row r="7" spans="1:6" x14ac:dyDescent="0.3">
      <c r="B7" t="s">
        <v>24</v>
      </c>
      <c r="C7">
        <v>878</v>
      </c>
      <c r="E7" s="1"/>
      <c r="F7" s="1"/>
    </row>
    <row r="8" spans="1:6" x14ac:dyDescent="0.3">
      <c r="B8" t="s">
        <v>25</v>
      </c>
      <c r="C8">
        <v>1180</v>
      </c>
      <c r="E8" s="1"/>
      <c r="F8" s="1"/>
    </row>
    <row r="9" spans="1:6" x14ac:dyDescent="0.3">
      <c r="B9" t="s">
        <v>26</v>
      </c>
      <c r="C9">
        <v>1250</v>
      </c>
      <c r="E9" s="1"/>
      <c r="F9" s="1"/>
    </row>
    <row r="10" spans="1:6" x14ac:dyDescent="0.3">
      <c r="B10" t="s">
        <v>27</v>
      </c>
      <c r="C10">
        <v>1390</v>
      </c>
      <c r="E10" s="1"/>
      <c r="F10" s="1"/>
    </row>
    <row r="11" spans="1:6" x14ac:dyDescent="0.3">
      <c r="B11" t="s">
        <v>28</v>
      </c>
      <c r="C11">
        <v>1280</v>
      </c>
      <c r="E11" s="1"/>
      <c r="F11" s="1"/>
    </row>
    <row r="12" spans="1:6" x14ac:dyDescent="0.3">
      <c r="B12" t="s">
        <v>29</v>
      </c>
      <c r="C12">
        <f>(682+914)/2</f>
        <v>798</v>
      </c>
      <c r="E12" s="1"/>
      <c r="F12" s="1"/>
    </row>
    <row r="13" spans="1:6" x14ac:dyDescent="0.3">
      <c r="B13" t="s">
        <v>30</v>
      </c>
      <c r="C13">
        <f>(351+465)/2</f>
        <v>408</v>
      </c>
      <c r="E13" s="1"/>
      <c r="F13" s="1"/>
    </row>
    <row r="14" spans="1:6" x14ac:dyDescent="0.3">
      <c r="B14" t="s">
        <v>31</v>
      </c>
      <c r="C14">
        <f>(172+131)/2</f>
        <v>151.5</v>
      </c>
      <c r="E14" s="1"/>
      <c r="F14" s="1"/>
    </row>
    <row r="15" spans="1:6" x14ac:dyDescent="0.3">
      <c r="B15" t="s">
        <v>32</v>
      </c>
      <c r="C15">
        <f>(103+107)/2</f>
        <v>105</v>
      </c>
      <c r="E15" s="1"/>
      <c r="F15" s="1"/>
    </row>
    <row r="16" spans="1:6" x14ac:dyDescent="0.3">
      <c r="B16" t="s">
        <v>7</v>
      </c>
      <c r="C16" s="1"/>
      <c r="D16" t="s">
        <v>7</v>
      </c>
      <c r="E16" s="1"/>
    </row>
    <row r="17" spans="2:7" x14ac:dyDescent="0.3">
      <c r="B17" t="s">
        <v>8</v>
      </c>
      <c r="C17" s="1"/>
      <c r="D17" t="s">
        <v>36</v>
      </c>
      <c r="E17" s="1"/>
      <c r="F17" t="s">
        <v>35</v>
      </c>
    </row>
    <row r="18" spans="2:7" x14ac:dyDescent="0.3">
      <c r="B18" t="s">
        <v>9</v>
      </c>
      <c r="C18" s="1"/>
      <c r="D18" t="s">
        <v>37</v>
      </c>
      <c r="E18" s="1"/>
      <c r="F18" t="s">
        <v>33</v>
      </c>
    </row>
    <row r="19" spans="2:7" x14ac:dyDescent="0.3">
      <c r="B19" t="s">
        <v>10</v>
      </c>
      <c r="C19" s="1"/>
      <c r="D19" t="s">
        <v>12</v>
      </c>
      <c r="E19" s="4">
        <v>14000</v>
      </c>
    </row>
    <row r="20" spans="2:7" x14ac:dyDescent="0.3">
      <c r="D20" t="s">
        <v>11</v>
      </c>
      <c r="E20" s="1"/>
      <c r="F20" t="s">
        <v>16</v>
      </c>
    </row>
    <row r="23" spans="2:7" x14ac:dyDescent="0.3">
      <c r="C23" t="s">
        <v>4</v>
      </c>
      <c r="E23" t="s">
        <v>13</v>
      </c>
      <c r="F23">
        <v>0.39</v>
      </c>
    </row>
    <row r="24" spans="2:7" x14ac:dyDescent="0.3">
      <c r="C24">
        <v>176</v>
      </c>
      <c r="E24" t="s">
        <v>14</v>
      </c>
      <c r="F24">
        <v>0.09</v>
      </c>
    </row>
    <row r="25" spans="2:7" x14ac:dyDescent="0.3">
      <c r="C25">
        <v>143</v>
      </c>
    </row>
    <row r="26" spans="2:7" x14ac:dyDescent="0.3">
      <c r="C26">
        <v>159</v>
      </c>
    </row>
    <row r="27" spans="2:7" x14ac:dyDescent="0.3">
      <c r="B27" t="s">
        <v>6</v>
      </c>
      <c r="C27" s="1"/>
    </row>
    <row r="29" spans="2:7" x14ac:dyDescent="0.3">
      <c r="B29" t="s">
        <v>17</v>
      </c>
      <c r="F29" t="s">
        <v>20</v>
      </c>
    </row>
    <row r="31" spans="2:7" x14ac:dyDescent="0.3">
      <c r="B31" s="5"/>
      <c r="C31" t="s">
        <v>19</v>
      </c>
      <c r="F31" s="1"/>
      <c r="G31" t="s">
        <v>21</v>
      </c>
    </row>
    <row r="32" spans="2:7" x14ac:dyDescent="0.3">
      <c r="C32" t="s">
        <v>18</v>
      </c>
      <c r="G32" t="s">
        <v>18</v>
      </c>
    </row>
  </sheetData>
  <mergeCells count="2">
    <mergeCell ref="E2:E3"/>
    <mergeCell ref="F2:F3"/>
  </mergeCells>
  <pageMargins left="0.7" right="0.7" top="0.78740157499999996" bottom="0.78740157499999996" header="0.3" footer="0.3"/>
  <pageSetup paperSize="9"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selection activeCell="C1" sqref="C1"/>
    </sheetView>
  </sheetViews>
  <sheetFormatPr baseColWidth="10" defaultRowHeight="14.4" x14ac:dyDescent="0.3"/>
  <sheetData>
    <row r="1" spans="1:3" ht="49.8" customHeight="1" x14ac:dyDescent="0.3">
      <c r="A1" t="s">
        <v>15</v>
      </c>
      <c r="B1" s="8" t="s">
        <v>39</v>
      </c>
      <c r="C1" t="s">
        <v>38</v>
      </c>
    </row>
    <row r="2" spans="1:3" x14ac:dyDescent="0.3">
      <c r="A2" s="3">
        <v>0.26041666666666702</v>
      </c>
      <c r="B2">
        <v>0</v>
      </c>
      <c r="C2" s="1"/>
    </row>
    <row r="3" spans="1:3" x14ac:dyDescent="0.3">
      <c r="A3" s="3">
        <v>0.30208333333333331</v>
      </c>
      <c r="B3">
        <v>538</v>
      </c>
      <c r="C3" s="1"/>
    </row>
    <row r="4" spans="1:3" x14ac:dyDescent="0.3">
      <c r="A4" s="3">
        <v>0.34375</v>
      </c>
      <c r="B4">
        <v>1960</v>
      </c>
      <c r="C4" s="1"/>
    </row>
    <row r="5" spans="1:3" x14ac:dyDescent="0.3">
      <c r="A5" s="3">
        <v>0.38541666666666702</v>
      </c>
      <c r="B5">
        <v>2710</v>
      </c>
      <c r="C5" s="1"/>
    </row>
    <row r="6" spans="1:3" x14ac:dyDescent="0.3">
      <c r="A6" s="3">
        <v>0.42708333333333298</v>
      </c>
      <c r="B6">
        <v>4230</v>
      </c>
      <c r="C6" s="1"/>
    </row>
    <row r="7" spans="1:3" x14ac:dyDescent="0.3">
      <c r="A7" s="3">
        <v>0.46875</v>
      </c>
      <c r="B7">
        <v>5150</v>
      </c>
      <c r="C7" s="1"/>
    </row>
    <row r="8" spans="1:3" x14ac:dyDescent="0.3">
      <c r="A8" s="3">
        <v>0.51041666666666696</v>
      </c>
      <c r="B8">
        <v>5560</v>
      </c>
      <c r="C8" s="1"/>
    </row>
    <row r="9" spans="1:3" x14ac:dyDescent="0.3">
      <c r="A9" s="3">
        <v>0.55208333333333304</v>
      </c>
      <c r="B9">
        <v>5450</v>
      </c>
      <c r="C9" s="1"/>
    </row>
    <row r="10" spans="1:3" x14ac:dyDescent="0.3">
      <c r="A10" s="3">
        <v>0.59375</v>
      </c>
      <c r="B10">
        <v>2510</v>
      </c>
      <c r="C10" s="1"/>
    </row>
    <row r="11" spans="1:3" x14ac:dyDescent="0.3">
      <c r="A11" s="3">
        <v>0.63541666666666696</v>
      </c>
      <c r="B11">
        <v>3710</v>
      </c>
      <c r="C11" s="1"/>
    </row>
    <row r="12" spans="1:3" x14ac:dyDescent="0.3">
      <c r="A12" s="3">
        <v>0.67708333333333304</v>
      </c>
      <c r="B12">
        <v>4290</v>
      </c>
      <c r="C12" s="1"/>
    </row>
    <row r="13" spans="1:3" x14ac:dyDescent="0.3">
      <c r="A13" s="3">
        <v>0.71875</v>
      </c>
      <c r="B13">
        <v>1970</v>
      </c>
      <c r="C13" s="1"/>
    </row>
    <row r="14" spans="1:3" x14ac:dyDescent="0.3">
      <c r="A14" s="3">
        <v>0.76041666666666696</v>
      </c>
      <c r="B14">
        <v>407</v>
      </c>
      <c r="C14" s="1"/>
    </row>
    <row r="15" spans="1:3" x14ac:dyDescent="0.3">
      <c r="A15" s="3">
        <v>0.80208333333333304</v>
      </c>
      <c r="B15">
        <v>17.399999999999999</v>
      </c>
      <c r="C15" s="1"/>
    </row>
    <row r="16" spans="1:3" x14ac:dyDescent="0.3">
      <c r="A16" s="3">
        <v>0.84375</v>
      </c>
      <c r="B16">
        <v>0</v>
      </c>
      <c r="C16" s="1"/>
    </row>
  </sheetData>
  <pageMargins left="0.7" right="0.7" top="0.78740157499999996" bottom="0.78740157499999996"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Tabelle1</vt:lpstr>
      <vt:lpstr>Tabelle2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ekb</dc:creator>
  <cp:lastModifiedBy>ekb</cp:lastModifiedBy>
  <dcterms:created xsi:type="dcterms:W3CDTF">2024-09-09T09:08:17Z</dcterms:created>
  <dcterms:modified xsi:type="dcterms:W3CDTF">2025-03-06T22:30:53Z</dcterms:modified>
</cp:coreProperties>
</file>